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" windowWidth="15576" windowHeight="8016" activeTab="1"/>
  </bookViews>
  <sheets>
    <sheet name="Приложение№1" sheetId="1" r:id="rId1"/>
    <sheet name="Приложение№2" sheetId="2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E33" i="2" l="1"/>
  <c r="D33" i="2"/>
  <c r="C33" i="2"/>
  <c r="E31" i="2"/>
  <c r="D31" i="2"/>
  <c r="C31" i="2"/>
  <c r="E29" i="2"/>
  <c r="D29" i="2"/>
  <c r="C29" i="2"/>
  <c r="E19" i="2"/>
  <c r="D19" i="2"/>
  <c r="C19" i="2"/>
  <c r="E17" i="2"/>
  <c r="D17" i="2"/>
  <c r="C17" i="2"/>
  <c r="E13" i="2"/>
  <c r="D13" i="2"/>
  <c r="C13" i="2"/>
  <c r="E11" i="2"/>
  <c r="D11" i="2"/>
  <c r="C11" i="2"/>
  <c r="E9" i="2"/>
  <c r="D9" i="2"/>
  <c r="E28" i="1" l="1"/>
  <c r="C28" i="1"/>
</calcChain>
</file>

<file path=xl/sharedStrings.xml><?xml version="1.0" encoding="utf-8"?>
<sst xmlns="http://schemas.openxmlformats.org/spreadsheetml/2006/main" count="127" uniqueCount="33">
  <si>
    <t>Показатели</t>
  </si>
  <si>
    <t>Ед.              изм.</t>
  </si>
  <si>
    <t>Численность постоянного населения</t>
  </si>
  <si>
    <t>тыс.чел.</t>
  </si>
  <si>
    <t>% к предыдущему году</t>
  </si>
  <si>
    <t>Объем отгруженных товаров собственного производства, выполненных работ и услуг собственными силами (в действующих ценах)</t>
  </si>
  <si>
    <t>%</t>
  </si>
  <si>
    <t>млн.руб.</t>
  </si>
  <si>
    <t>Объем инвестиций в основной капитал за счет всех источников финансирования</t>
  </si>
  <si>
    <t>Оборот розничной торговли</t>
  </si>
  <si>
    <t>Объем платных услуг населению</t>
  </si>
  <si>
    <t>Среднесписочная численность работников предприятий и организаций</t>
  </si>
  <si>
    <t>Фонд заработной платы</t>
  </si>
  <si>
    <t>Среднемесячная заработная плата на одного работника</t>
  </si>
  <si>
    <t>Денежные доходы на душу населения (в среднем за месяц)</t>
  </si>
  <si>
    <t>Численность безработных зарегистрированных в службе занятости</t>
  </si>
  <si>
    <t>Уровень зарегистрированной безработицы</t>
  </si>
  <si>
    <t>чел.</t>
  </si>
  <si>
    <t>руб.</t>
  </si>
  <si>
    <t>прогноз</t>
  </si>
  <si>
    <t>Добавленная стоимость (в действующих ценах)</t>
  </si>
  <si>
    <t>Оборот малых (включая микропредприятия) и средних предприятий (в действующих ценах)</t>
  </si>
  <si>
    <t>2023г.</t>
  </si>
  <si>
    <t>Валовой территориальный продукт (в действующих ценах)</t>
  </si>
  <si>
    <t>Предварительные и ожидаемые итоги социально-экономического развития муниципального образования "Город Чистополь" на 2021 год</t>
  </si>
  <si>
    <t>2020г. отчет</t>
  </si>
  <si>
    <t>9 мес.     2021г.</t>
  </si>
  <si>
    <t>2021г. оценка</t>
  </si>
  <si>
    <t>в 2,3 раза</t>
  </si>
  <si>
    <t>в 2,2 раза</t>
  </si>
  <si>
    <t>Прогноз социально-экономического развития муниципального образования "Город Чистополь" на период 2022-2024 годы</t>
  </si>
  <si>
    <t xml:space="preserve">2022г.                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</si>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</sst>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42;/&#1055;&#1088;&#1077;&#1076;&#1074;&#1072;&#1088;&#1080;&#1090;&#1077;&#1083;&#1100;&#1085;&#1099;&#1077;,%20&#1086;&#1078;&#1080;&#1076;&#1072;&#1077;&#1084;&#1099;&#1077;%20&#1080;&#1090;&#1086;&#1075;&#1080;%20&#1080;%20&#1087;&#1088;&#1086;&#1075;&#1085;&#1086;&#1079;%20(&#1075;&#1086;&#1088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№1"/>
      <sheetName val="Приложение№2"/>
    </sheetNames>
    <sheetDataSet>
      <sheetData sheetId="0">
        <row r="9">
          <cell r="E9">
            <v>8527.58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40"/>
  <sheetViews>
    <sheetView topLeftCell="A7" workbookViewId="0">
      <selection activeCell="A2" sqref="A2:E32"/>
    </sheetView>
  </sheetViews>
  <sheetFormatPr defaultColWidth="9.109375" defaultRowHeight="13.8" x14ac:dyDescent="0.25"/>
  <cols>
    <col min="1" max="1" width="56.6640625" style="1" customWidth="1"/>
    <col min="2" max="16384" width="9.109375" style="1"/>
  </cols>
  <sheetData>
    <row r="2" spans="1:6" ht="32.25" customHeight="1" x14ac:dyDescent="0.25">
      <c r="A2" s="18" t="s">
        <v>24</v>
      </c>
      <c r="B2" s="18"/>
      <c r="C2" s="18"/>
      <c r="D2" s="18"/>
      <c r="E2" s="18"/>
    </row>
    <row r="4" spans="1:6" ht="26.4" x14ac:dyDescent="0.25">
      <c r="A4" s="8" t="s">
        <v>0</v>
      </c>
      <c r="B4" s="9" t="s">
        <v>1</v>
      </c>
      <c r="C4" s="9" t="s">
        <v>25</v>
      </c>
      <c r="D4" s="9" t="s">
        <v>26</v>
      </c>
      <c r="E4" s="9" t="s">
        <v>27</v>
      </c>
      <c r="F4" s="2"/>
    </row>
    <row r="5" spans="1:6" ht="18" customHeight="1" x14ac:dyDescent="0.25">
      <c r="A5" s="5" t="s">
        <v>2</v>
      </c>
      <c r="B5" s="4" t="s">
        <v>3</v>
      </c>
      <c r="C5" s="4">
        <v>58.7</v>
      </c>
      <c r="D5" s="12">
        <v>58.7</v>
      </c>
      <c r="E5" s="10">
        <v>58.1</v>
      </c>
    </row>
    <row r="6" spans="1:6" ht="18" customHeight="1" x14ac:dyDescent="0.25">
      <c r="A6" s="6" t="s">
        <v>4</v>
      </c>
      <c r="B6" s="4" t="s">
        <v>6</v>
      </c>
      <c r="C6" s="4">
        <v>98.8</v>
      </c>
      <c r="D6" s="12">
        <v>100</v>
      </c>
      <c r="E6" s="10">
        <v>98.98</v>
      </c>
    </row>
    <row r="7" spans="1:6" ht="18" customHeight="1" x14ac:dyDescent="0.25">
      <c r="A7" s="5" t="s">
        <v>23</v>
      </c>
      <c r="B7" s="4" t="s">
        <v>7</v>
      </c>
      <c r="C7" s="10">
        <v>19667.599999999999</v>
      </c>
      <c r="D7" s="13">
        <v>15656.1</v>
      </c>
      <c r="E7" s="10">
        <v>20863.400000000001</v>
      </c>
    </row>
    <row r="8" spans="1:6" ht="18" customHeight="1" x14ac:dyDescent="0.25">
      <c r="A8" s="6" t="s">
        <v>4</v>
      </c>
      <c r="B8" s="4" t="s">
        <v>6</v>
      </c>
      <c r="C8" s="4">
        <v>115.4</v>
      </c>
      <c r="D8" s="13">
        <v>120</v>
      </c>
      <c r="E8" s="10">
        <v>106.1</v>
      </c>
    </row>
    <row r="9" spans="1:6" ht="18" customHeight="1" x14ac:dyDescent="0.25">
      <c r="A9" s="5" t="s">
        <v>20</v>
      </c>
      <c r="B9" s="4" t="s">
        <v>7</v>
      </c>
      <c r="C9" s="10">
        <v>7851.9</v>
      </c>
      <c r="D9" s="12">
        <v>6314.9</v>
      </c>
      <c r="E9" s="10">
        <v>8527.58</v>
      </c>
    </row>
    <row r="10" spans="1:6" ht="18" customHeight="1" x14ac:dyDescent="0.25">
      <c r="A10" s="6" t="s">
        <v>4</v>
      </c>
      <c r="B10" s="4" t="s">
        <v>6</v>
      </c>
      <c r="C10" s="4">
        <v>111.5</v>
      </c>
      <c r="D10" s="12">
        <v>118.7</v>
      </c>
      <c r="E10" s="10">
        <v>108.6</v>
      </c>
    </row>
    <row r="11" spans="1:6" ht="39.6" x14ac:dyDescent="0.25">
      <c r="A11" s="7" t="s">
        <v>5</v>
      </c>
      <c r="B11" s="4" t="s">
        <v>7</v>
      </c>
      <c r="C11" s="10">
        <v>13381.6</v>
      </c>
      <c r="D11" s="15">
        <v>12697.6</v>
      </c>
      <c r="E11" s="10">
        <v>13916.9</v>
      </c>
    </row>
    <row r="12" spans="1:6" ht="18" customHeight="1" x14ac:dyDescent="0.25">
      <c r="A12" s="6" t="s">
        <v>4</v>
      </c>
      <c r="B12" s="4" t="s">
        <v>6</v>
      </c>
      <c r="C12" s="10">
        <v>103.7</v>
      </c>
      <c r="D12" s="13">
        <v>126.3</v>
      </c>
      <c r="E12" s="10">
        <v>104</v>
      </c>
    </row>
    <row r="13" spans="1:6" ht="26.4" x14ac:dyDescent="0.25">
      <c r="A13" s="7" t="s">
        <v>21</v>
      </c>
      <c r="B13" s="4" t="s">
        <v>7</v>
      </c>
      <c r="C13" s="10">
        <v>18292</v>
      </c>
      <c r="D13" s="15">
        <v>14404.95</v>
      </c>
      <c r="E13" s="10">
        <v>19206.599999999999</v>
      </c>
    </row>
    <row r="14" spans="1:6" ht="18" customHeight="1" x14ac:dyDescent="0.25">
      <c r="A14" s="6" t="s">
        <v>4</v>
      </c>
      <c r="B14" s="4" t="s">
        <v>6</v>
      </c>
      <c r="C14" s="11">
        <v>130.1</v>
      </c>
      <c r="D14" s="13">
        <v>135.9</v>
      </c>
      <c r="E14" s="10">
        <v>105</v>
      </c>
    </row>
    <row r="15" spans="1:6" ht="26.4" x14ac:dyDescent="0.25">
      <c r="A15" s="7" t="s">
        <v>8</v>
      </c>
      <c r="B15" s="4" t="s">
        <v>7</v>
      </c>
      <c r="C15" s="10">
        <v>5153.8999999999996</v>
      </c>
      <c r="D15" s="16">
        <v>2850.5</v>
      </c>
      <c r="E15" s="17">
        <v>5481.8</v>
      </c>
    </row>
    <row r="16" spans="1:6" ht="18" customHeight="1" x14ac:dyDescent="0.25">
      <c r="A16" s="6" t="s">
        <v>4</v>
      </c>
      <c r="B16" s="4" t="s">
        <v>6</v>
      </c>
      <c r="C16" s="10">
        <v>94</v>
      </c>
      <c r="D16" s="17">
        <v>105.6</v>
      </c>
      <c r="E16" s="17">
        <v>106.4</v>
      </c>
    </row>
    <row r="17" spans="1:5" ht="18" customHeight="1" x14ac:dyDescent="0.25">
      <c r="A17" s="7" t="s">
        <v>9</v>
      </c>
      <c r="B17" s="4" t="s">
        <v>7</v>
      </c>
      <c r="C17" s="10">
        <v>7620</v>
      </c>
      <c r="D17" s="4">
        <v>5775.2</v>
      </c>
      <c r="E17" s="10">
        <v>7690</v>
      </c>
    </row>
    <row r="18" spans="1:5" ht="18" customHeight="1" x14ac:dyDescent="0.25">
      <c r="A18" s="6" t="s">
        <v>4</v>
      </c>
      <c r="B18" s="4" t="s">
        <v>6</v>
      </c>
      <c r="C18" s="4">
        <v>96.8</v>
      </c>
      <c r="D18" s="12">
        <v>99.9</v>
      </c>
      <c r="E18" s="10">
        <v>100.9</v>
      </c>
    </row>
    <row r="19" spans="1:5" ht="18" customHeight="1" x14ac:dyDescent="0.25">
      <c r="A19" s="7" t="s">
        <v>10</v>
      </c>
      <c r="B19" s="4" t="s">
        <v>7</v>
      </c>
      <c r="C19" s="10">
        <v>1232.7</v>
      </c>
      <c r="D19" s="10">
        <v>977.93</v>
      </c>
      <c r="E19" s="10">
        <v>1303.9000000000001</v>
      </c>
    </row>
    <row r="20" spans="1:5" ht="18" customHeight="1" x14ac:dyDescent="0.25">
      <c r="A20" s="6" t="s">
        <v>4</v>
      </c>
      <c r="B20" s="4" t="s">
        <v>6</v>
      </c>
      <c r="C20" s="10">
        <v>94</v>
      </c>
      <c r="D20" s="10">
        <v>97.5</v>
      </c>
      <c r="E20" s="10">
        <v>105.8</v>
      </c>
    </row>
    <row r="21" spans="1:5" ht="18" customHeight="1" x14ac:dyDescent="0.25">
      <c r="A21" s="7" t="s">
        <v>12</v>
      </c>
      <c r="B21" s="4" t="s">
        <v>7</v>
      </c>
      <c r="C21" s="11">
        <v>5369.4</v>
      </c>
      <c r="D21" s="12">
        <v>4374.68</v>
      </c>
      <c r="E21" s="11">
        <v>5832.9</v>
      </c>
    </row>
    <row r="22" spans="1:5" ht="18" customHeight="1" x14ac:dyDescent="0.25">
      <c r="A22" s="6" t="s">
        <v>4</v>
      </c>
      <c r="B22" s="4" t="s">
        <v>6</v>
      </c>
      <c r="C22" s="4">
        <v>103.6</v>
      </c>
      <c r="D22" s="12">
        <v>122.3</v>
      </c>
      <c r="E22" s="10">
        <v>108.6</v>
      </c>
    </row>
    <row r="23" spans="1:5" ht="26.4" x14ac:dyDescent="0.25">
      <c r="A23" s="7" t="s">
        <v>11</v>
      </c>
      <c r="B23" s="4" t="s">
        <v>17</v>
      </c>
      <c r="C23" s="4">
        <v>16168</v>
      </c>
      <c r="D23" s="4">
        <v>16168</v>
      </c>
      <c r="E23" s="4">
        <v>16263</v>
      </c>
    </row>
    <row r="24" spans="1:5" ht="18" customHeight="1" x14ac:dyDescent="0.25">
      <c r="A24" s="6" t="s">
        <v>4</v>
      </c>
      <c r="B24" s="4" t="s">
        <v>6</v>
      </c>
      <c r="C24" s="11">
        <v>99.58</v>
      </c>
      <c r="D24" s="13">
        <v>110.7</v>
      </c>
      <c r="E24" s="10">
        <v>100.6</v>
      </c>
    </row>
    <row r="25" spans="1:5" ht="18" customHeight="1" x14ac:dyDescent="0.25">
      <c r="A25" s="7" t="s">
        <v>13</v>
      </c>
      <c r="B25" s="4" t="s">
        <v>18</v>
      </c>
      <c r="C25" s="10">
        <v>31095.46</v>
      </c>
      <c r="D25" s="15">
        <v>35795.199999999997</v>
      </c>
      <c r="E25" s="10">
        <v>33582.720000000001</v>
      </c>
    </row>
    <row r="26" spans="1:5" ht="18" customHeight="1" x14ac:dyDescent="0.25">
      <c r="A26" s="6" t="s">
        <v>4</v>
      </c>
      <c r="B26" s="4" t="s">
        <v>6</v>
      </c>
      <c r="C26" s="11">
        <v>109.1</v>
      </c>
      <c r="D26" s="13">
        <v>132.9</v>
      </c>
      <c r="E26" s="11">
        <v>108</v>
      </c>
    </row>
    <row r="27" spans="1:5" ht="18" customHeight="1" x14ac:dyDescent="0.25">
      <c r="A27" s="7" t="s">
        <v>14</v>
      </c>
      <c r="B27" s="4" t="s">
        <v>18</v>
      </c>
      <c r="C27" s="10">
        <v>23750.400000000001</v>
      </c>
      <c r="D27" s="11">
        <v>23494</v>
      </c>
      <c r="E27" s="10">
        <v>26248.84</v>
      </c>
    </row>
    <row r="28" spans="1:5" ht="18" customHeight="1" x14ac:dyDescent="0.25">
      <c r="A28" s="6" t="s">
        <v>4</v>
      </c>
      <c r="B28" s="4" t="s">
        <v>6</v>
      </c>
      <c r="C28" s="10">
        <f>(C27/23933.3)*100</f>
        <v>99.235792807510876</v>
      </c>
      <c r="D28" s="4">
        <v>111.3</v>
      </c>
      <c r="E28" s="10">
        <f>(E27/C27)*100</f>
        <v>110.51957019671248</v>
      </c>
    </row>
    <row r="29" spans="1:5" ht="26.4" x14ac:dyDescent="0.25">
      <c r="A29" s="7" t="s">
        <v>15</v>
      </c>
      <c r="B29" s="4" t="s">
        <v>17</v>
      </c>
      <c r="C29" s="4">
        <v>326</v>
      </c>
      <c r="D29" s="14">
        <v>196</v>
      </c>
      <c r="E29" s="4">
        <v>216</v>
      </c>
    </row>
    <row r="30" spans="1:5" ht="18" customHeight="1" x14ac:dyDescent="0.25">
      <c r="A30" s="6" t="s">
        <v>4</v>
      </c>
      <c r="B30" s="4" t="s">
        <v>6</v>
      </c>
      <c r="C30" s="4" t="s">
        <v>28</v>
      </c>
      <c r="D30" s="10">
        <v>18.600000000000001</v>
      </c>
      <c r="E30" s="10">
        <v>66.3</v>
      </c>
    </row>
    <row r="31" spans="1:5" ht="18" customHeight="1" x14ac:dyDescent="0.25">
      <c r="A31" s="7" t="s">
        <v>16</v>
      </c>
      <c r="B31" s="4" t="s">
        <v>6</v>
      </c>
      <c r="C31" s="4">
        <v>1.1599999999999999</v>
      </c>
      <c r="D31" s="4">
        <v>0.7</v>
      </c>
      <c r="E31" s="4">
        <v>0.77</v>
      </c>
    </row>
    <row r="32" spans="1:5" ht="18" customHeight="1" x14ac:dyDescent="0.25">
      <c r="A32" s="6" t="s">
        <v>4</v>
      </c>
      <c r="B32" s="4" t="s">
        <v>6</v>
      </c>
      <c r="C32" s="4" t="s">
        <v>29</v>
      </c>
      <c r="D32" s="10">
        <v>23.7</v>
      </c>
      <c r="E32" s="10">
        <v>66.400000000000006</v>
      </c>
    </row>
    <row r="33" spans="1:5" ht="18" customHeight="1" x14ac:dyDescent="0.25">
      <c r="A33" s="3"/>
      <c r="B33" s="3"/>
      <c r="C33" s="3"/>
      <c r="D33" s="3"/>
      <c r="E33" s="3"/>
    </row>
    <row r="34" spans="1:5" x14ac:dyDescent="0.25">
      <c r="A34" s="3"/>
      <c r="B34" s="3"/>
      <c r="C34" s="3"/>
      <c r="D34" s="3"/>
      <c r="E34" s="3"/>
    </row>
    <row r="35" spans="1:5" x14ac:dyDescent="0.25">
      <c r="A35" s="3"/>
      <c r="B35" s="3"/>
      <c r="C35" s="3"/>
      <c r="D35" s="3"/>
      <c r="E35" s="3"/>
    </row>
    <row r="36" spans="1:5" x14ac:dyDescent="0.25">
      <c r="A36" s="3"/>
      <c r="B36" s="3"/>
      <c r="C36" s="3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x14ac:dyDescent="0.25">
      <c r="A39" s="3"/>
      <c r="B39" s="3"/>
      <c r="C39" s="3"/>
      <c r="D39" s="3"/>
      <c r="E39" s="3"/>
    </row>
    <row r="40" spans="1:5" x14ac:dyDescent="0.25">
      <c r="A40" s="3"/>
      <c r="B40" s="3"/>
      <c r="C40" s="3"/>
      <c r="D40" s="3"/>
      <c r="E40" s="3"/>
    </row>
  </sheetData>
  <mergeCells count="1">
    <mergeCell ref="A2:E2"/>
  </mergeCells>
  <printOptions horizontalCentered="1"/>
  <pageMargins left="0.19685039370078741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F42"/>
  <sheetViews>
    <sheetView tabSelected="1" workbookViewId="0">
      <selection activeCell="I12" sqref="I12"/>
    </sheetView>
  </sheetViews>
  <sheetFormatPr defaultColWidth="9.109375" defaultRowHeight="13.8" x14ac:dyDescent="0.25"/>
  <cols>
    <col min="1" max="1" width="56.6640625" style="1" customWidth="1"/>
    <col min="2" max="16384" width="9.109375" style="1"/>
  </cols>
  <sheetData>
    <row r="2" spans="1:6" ht="32.25" customHeight="1" x14ac:dyDescent="0.25">
      <c r="A2" s="18" t="s">
        <v>30</v>
      </c>
      <c r="B2" s="18"/>
      <c r="C2" s="18"/>
      <c r="D2" s="18"/>
      <c r="E2" s="18"/>
    </row>
    <row r="4" spans="1:6" ht="13.95" customHeight="1" x14ac:dyDescent="0.25">
      <c r="A4" s="24" t="s">
        <v>0</v>
      </c>
      <c r="B4" s="22" t="s">
        <v>1</v>
      </c>
      <c r="C4" s="9" t="s">
        <v>31</v>
      </c>
      <c r="D4" s="9" t="s">
        <v>22</v>
      </c>
      <c r="E4" s="9" t="s">
        <v>32</v>
      </c>
      <c r="F4" s="2"/>
    </row>
    <row r="5" spans="1:6" ht="14.4" x14ac:dyDescent="0.25">
      <c r="A5" s="25"/>
      <c r="B5" s="23"/>
      <c r="C5" s="19" t="s">
        <v>19</v>
      </c>
      <c r="D5" s="20"/>
      <c r="E5" s="21"/>
      <c r="F5" s="2"/>
    </row>
    <row r="6" spans="1:6" ht="18" customHeight="1" x14ac:dyDescent="0.25">
      <c r="A6" s="5" t="s">
        <v>2</v>
      </c>
      <c r="B6" s="4" t="s">
        <v>3</v>
      </c>
      <c r="C6" s="4">
        <v>57.3</v>
      </c>
      <c r="D6" s="4">
        <v>56.9</v>
      </c>
      <c r="E6" s="10">
        <v>56.8</v>
      </c>
    </row>
    <row r="7" spans="1:6" ht="18" customHeight="1" x14ac:dyDescent="0.25">
      <c r="A7" s="6" t="s">
        <v>4</v>
      </c>
      <c r="B7" s="4" t="s">
        <v>6</v>
      </c>
      <c r="C7" s="10">
        <v>98.7</v>
      </c>
      <c r="D7" s="10">
        <v>99.3</v>
      </c>
      <c r="E7" s="10">
        <v>99.7</v>
      </c>
    </row>
    <row r="8" spans="1:6" ht="18" customHeight="1" x14ac:dyDescent="0.25">
      <c r="A8" s="5" t="s">
        <v>23</v>
      </c>
      <c r="B8" s="4" t="s">
        <v>7</v>
      </c>
      <c r="C8" s="10">
        <v>22166.3</v>
      </c>
      <c r="D8" s="10">
        <v>23721.7</v>
      </c>
      <c r="E8" s="10">
        <v>25583.13</v>
      </c>
    </row>
    <row r="9" spans="1:6" ht="18" customHeight="1" x14ac:dyDescent="0.25">
      <c r="A9" s="6" t="s">
        <v>4</v>
      </c>
      <c r="B9" s="4" t="s">
        <v>6</v>
      </c>
      <c r="C9" s="4">
        <v>106.2</v>
      </c>
      <c r="D9" s="10">
        <f>(D8/C8)*100</f>
        <v>107.01695817524801</v>
      </c>
      <c r="E9" s="10">
        <f>(E8/D8)*100</f>
        <v>107.84695026073175</v>
      </c>
    </row>
    <row r="10" spans="1:6" ht="18" customHeight="1" x14ac:dyDescent="0.25">
      <c r="A10" s="5" t="s">
        <v>20</v>
      </c>
      <c r="B10" s="4" t="s">
        <v>7</v>
      </c>
      <c r="C10" s="10">
        <v>9335.5</v>
      </c>
      <c r="D10" s="10">
        <v>9708.9</v>
      </c>
      <c r="E10" s="10">
        <v>10048.700000000001</v>
      </c>
    </row>
    <row r="11" spans="1:6" ht="18" customHeight="1" x14ac:dyDescent="0.25">
      <c r="A11" s="6" t="s">
        <v>4</v>
      </c>
      <c r="B11" s="4" t="s">
        <v>6</v>
      </c>
      <c r="C11" s="10">
        <f>(C10/[1]Приложение№1!E9)*100</f>
        <v>109.4742001834049</v>
      </c>
      <c r="D11" s="10">
        <f>(D10/C10)*100</f>
        <v>103.99978576401907</v>
      </c>
      <c r="E11" s="10">
        <f>(E10/D10)*100</f>
        <v>103.49988155197809</v>
      </c>
    </row>
    <row r="12" spans="1:6" ht="39.6" x14ac:dyDescent="0.25">
      <c r="A12" s="7" t="s">
        <v>5</v>
      </c>
      <c r="B12" s="4" t="s">
        <v>7</v>
      </c>
      <c r="C12" s="4">
        <v>18973.599999999999</v>
      </c>
      <c r="D12" s="4">
        <v>20301.7</v>
      </c>
      <c r="E12" s="4">
        <v>21925.8</v>
      </c>
    </row>
    <row r="13" spans="1:6" ht="18" customHeight="1" x14ac:dyDescent="0.25">
      <c r="A13" s="6" t="s">
        <v>4</v>
      </c>
      <c r="B13" s="4" t="s">
        <v>6</v>
      </c>
      <c r="C13" s="10">
        <f>(C12/17899.6)*100</f>
        <v>106.00013408120851</v>
      </c>
      <c r="D13" s="10">
        <f>(D12/C12)*100</f>
        <v>106.99972593498335</v>
      </c>
      <c r="E13" s="10">
        <f>(E12/D12)*100</f>
        <v>107.99982267494839</v>
      </c>
    </row>
    <row r="14" spans="1:6" ht="27.75" customHeight="1" x14ac:dyDescent="0.25">
      <c r="A14" s="7" t="s">
        <v>21</v>
      </c>
      <c r="B14" s="4" t="s">
        <v>7</v>
      </c>
      <c r="C14" s="4">
        <v>20262.900000000001</v>
      </c>
      <c r="D14" s="4">
        <v>21276.1</v>
      </c>
      <c r="E14" s="4">
        <v>22339.9</v>
      </c>
    </row>
    <row r="15" spans="1:6" ht="18" customHeight="1" x14ac:dyDescent="0.25">
      <c r="A15" s="6" t="s">
        <v>4</v>
      </c>
      <c r="B15" s="4" t="s">
        <v>6</v>
      </c>
      <c r="C15" s="4">
        <v>105.5</v>
      </c>
      <c r="D15" s="4">
        <v>105</v>
      </c>
      <c r="E15" s="4">
        <v>105</v>
      </c>
    </row>
    <row r="16" spans="1:6" ht="26.4" x14ac:dyDescent="0.25">
      <c r="A16" s="7" t="s">
        <v>8</v>
      </c>
      <c r="B16" s="4" t="s">
        <v>7</v>
      </c>
      <c r="C16" s="4">
        <v>5801.2</v>
      </c>
      <c r="D16" s="4">
        <v>5997.8</v>
      </c>
      <c r="E16" s="4">
        <v>6143.7</v>
      </c>
    </row>
    <row r="17" spans="1:5" ht="18" customHeight="1" x14ac:dyDescent="0.25">
      <c r="A17" s="6" t="s">
        <v>4</v>
      </c>
      <c r="B17" s="4" t="s">
        <v>6</v>
      </c>
      <c r="C17" s="10">
        <f>(C16/5481.8)*100</f>
        <v>105.82655332190156</v>
      </c>
      <c r="D17" s="10">
        <f>(D16/C16)*100</f>
        <v>103.38895400951529</v>
      </c>
      <c r="E17" s="10">
        <f>(E16/D16)*100</f>
        <v>102.43255860482176</v>
      </c>
    </row>
    <row r="18" spans="1:5" ht="18" customHeight="1" x14ac:dyDescent="0.25">
      <c r="A18" s="7" t="s">
        <v>9</v>
      </c>
      <c r="B18" s="4" t="s">
        <v>7</v>
      </c>
      <c r="C18" s="4">
        <v>7760</v>
      </c>
      <c r="D18" s="4">
        <v>7800</v>
      </c>
      <c r="E18" s="4">
        <v>7840</v>
      </c>
    </row>
    <row r="19" spans="1:5" ht="18" customHeight="1" x14ac:dyDescent="0.25">
      <c r="A19" s="6" t="s">
        <v>4</v>
      </c>
      <c r="B19" s="4" t="s">
        <v>6</v>
      </c>
      <c r="C19" s="10">
        <f>(C18/7690)*100</f>
        <v>100.91027308192457</v>
      </c>
      <c r="D19" s="10">
        <f>(D18/C18)*100</f>
        <v>100.51546391752578</v>
      </c>
      <c r="E19" s="10">
        <f>(E18/D18)*100</f>
        <v>100.51282051282051</v>
      </c>
    </row>
    <row r="20" spans="1:5" ht="18" customHeight="1" x14ac:dyDescent="0.25">
      <c r="A20" s="7" t="s">
        <v>10</v>
      </c>
      <c r="B20" s="4" t="s">
        <v>7</v>
      </c>
      <c r="C20" s="4">
        <v>1423.3</v>
      </c>
      <c r="D20" s="4">
        <v>1487.4</v>
      </c>
      <c r="E20" s="4">
        <v>1567.2</v>
      </c>
    </row>
    <row r="21" spans="1:5" ht="18" customHeight="1" x14ac:dyDescent="0.25">
      <c r="A21" s="6" t="s">
        <v>4</v>
      </c>
      <c r="B21" s="4" t="s">
        <v>6</v>
      </c>
      <c r="C21" s="10">
        <v>106.4</v>
      </c>
      <c r="D21" s="10">
        <v>104.5</v>
      </c>
      <c r="E21" s="10">
        <v>105.3</v>
      </c>
    </row>
    <row r="22" spans="1:5" ht="18" customHeight="1" x14ac:dyDescent="0.25">
      <c r="A22" s="7" t="s">
        <v>12</v>
      </c>
      <c r="B22" s="4" t="s">
        <v>7</v>
      </c>
      <c r="C22" s="4">
        <v>6289.7</v>
      </c>
      <c r="D22" s="4">
        <v>6760.8</v>
      </c>
      <c r="E22" s="4">
        <v>7275.9</v>
      </c>
    </row>
    <row r="23" spans="1:5" ht="18" customHeight="1" x14ac:dyDescent="0.25">
      <c r="A23" s="6" t="s">
        <v>4</v>
      </c>
      <c r="B23" s="4" t="s">
        <v>6</v>
      </c>
      <c r="C23" s="4">
        <v>107.83</v>
      </c>
      <c r="D23" s="10">
        <v>107.49</v>
      </c>
      <c r="E23" s="10">
        <v>107.62</v>
      </c>
    </row>
    <row r="24" spans="1:5" ht="26.4" x14ac:dyDescent="0.25">
      <c r="A24" s="7" t="s">
        <v>11</v>
      </c>
      <c r="B24" s="4" t="s">
        <v>17</v>
      </c>
      <c r="C24" s="4">
        <v>16389</v>
      </c>
      <c r="D24" s="4">
        <v>16402</v>
      </c>
      <c r="E24" s="4">
        <v>16435</v>
      </c>
    </row>
    <row r="25" spans="1:5" ht="18" customHeight="1" x14ac:dyDescent="0.25">
      <c r="A25" s="6" t="s">
        <v>4</v>
      </c>
      <c r="B25" s="4" t="s">
        <v>6</v>
      </c>
      <c r="C25" s="4">
        <v>100.8</v>
      </c>
      <c r="D25" s="10">
        <v>100.1</v>
      </c>
      <c r="E25" s="10">
        <v>100.2</v>
      </c>
    </row>
    <row r="26" spans="1:5" ht="18" customHeight="1" x14ac:dyDescent="0.25">
      <c r="A26" s="7" t="s">
        <v>13</v>
      </c>
      <c r="B26" s="4" t="s">
        <v>18</v>
      </c>
      <c r="C26" s="4">
        <v>35933.51</v>
      </c>
      <c r="D26" s="4">
        <v>38592.589999999997</v>
      </c>
      <c r="E26" s="4">
        <v>41448.44</v>
      </c>
    </row>
    <row r="27" spans="1:5" ht="18" customHeight="1" x14ac:dyDescent="0.25">
      <c r="A27" s="6" t="s">
        <v>4</v>
      </c>
      <c r="B27" s="4" t="s">
        <v>6</v>
      </c>
      <c r="C27" s="4">
        <v>107</v>
      </c>
      <c r="D27" s="10">
        <v>107.4</v>
      </c>
      <c r="E27" s="10">
        <v>107.4</v>
      </c>
    </row>
    <row r="28" spans="1:5" ht="18" customHeight="1" x14ac:dyDescent="0.25">
      <c r="A28" s="7" t="s">
        <v>14</v>
      </c>
      <c r="B28" s="4" t="s">
        <v>18</v>
      </c>
      <c r="C28" s="4">
        <v>28256.98</v>
      </c>
      <c r="D28" s="4">
        <v>30421.47</v>
      </c>
      <c r="E28" s="4">
        <v>32724.38</v>
      </c>
    </row>
    <row r="29" spans="1:5" ht="18" customHeight="1" x14ac:dyDescent="0.25">
      <c r="A29" s="6" t="s">
        <v>4</v>
      </c>
      <c r="B29" s="4" t="s">
        <v>6</v>
      </c>
      <c r="C29" s="10">
        <f>(C28/26248.84)*100</f>
        <v>107.65039521746485</v>
      </c>
      <c r="D29" s="10">
        <f>(D28/C28)*100</f>
        <v>107.66001886967398</v>
      </c>
      <c r="E29" s="10">
        <f>(E28/D28)*100</f>
        <v>107.57001551864522</v>
      </c>
    </row>
    <row r="30" spans="1:5" ht="26.4" x14ac:dyDescent="0.25">
      <c r="A30" s="7" t="s">
        <v>15</v>
      </c>
      <c r="B30" s="4" t="s">
        <v>17</v>
      </c>
      <c r="C30" s="4">
        <v>143</v>
      </c>
      <c r="D30" s="4">
        <v>140</v>
      </c>
      <c r="E30" s="4">
        <v>126</v>
      </c>
    </row>
    <row r="31" spans="1:5" ht="18" customHeight="1" x14ac:dyDescent="0.25">
      <c r="A31" s="6" t="s">
        <v>4</v>
      </c>
      <c r="B31" s="4" t="s">
        <v>6</v>
      </c>
      <c r="C31" s="10">
        <f>(C30/216)*100</f>
        <v>66.203703703703709</v>
      </c>
      <c r="D31" s="10">
        <f>(D30/C30)*100</f>
        <v>97.902097902097907</v>
      </c>
      <c r="E31" s="10">
        <f>(E30/D30)*100</f>
        <v>90</v>
      </c>
    </row>
    <row r="32" spans="1:5" ht="18" customHeight="1" x14ac:dyDescent="0.25">
      <c r="A32" s="7" t="s">
        <v>16</v>
      </c>
      <c r="B32" s="4" t="s">
        <v>6</v>
      </c>
      <c r="C32" s="11">
        <v>0.51</v>
      </c>
      <c r="D32" s="11">
        <v>0.5</v>
      </c>
      <c r="E32" s="4">
        <v>0.45</v>
      </c>
    </row>
    <row r="33" spans="1:5" ht="18" customHeight="1" x14ac:dyDescent="0.25">
      <c r="A33" s="6" t="s">
        <v>4</v>
      </c>
      <c r="B33" s="4" t="s">
        <v>6</v>
      </c>
      <c r="C33" s="10">
        <f>(C32/0.77)*100</f>
        <v>66.233766233766232</v>
      </c>
      <c r="D33" s="10">
        <f>(D32/C32)*100</f>
        <v>98.039215686274503</v>
      </c>
      <c r="E33" s="10">
        <f>(E32/D32)*100</f>
        <v>90</v>
      </c>
    </row>
    <row r="34" spans="1:5" x14ac:dyDescent="0.25">
      <c r="A34" s="3"/>
      <c r="B34" s="3"/>
      <c r="C34" s="3"/>
      <c r="D34" s="3"/>
      <c r="E34" s="3"/>
    </row>
    <row r="35" spans="1:5" x14ac:dyDescent="0.25">
      <c r="A35" s="3"/>
      <c r="B35" s="3"/>
      <c r="C35" s="3"/>
      <c r="D35" s="3"/>
      <c r="E35" s="3"/>
    </row>
    <row r="36" spans="1:5" x14ac:dyDescent="0.25">
      <c r="A36" s="3"/>
      <c r="B36" s="3"/>
      <c r="C36" s="3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x14ac:dyDescent="0.25">
      <c r="A39" s="3"/>
      <c r="B39" s="3"/>
      <c r="C39" s="3"/>
      <c r="D39" s="3"/>
      <c r="E39" s="3"/>
    </row>
    <row r="40" spans="1:5" x14ac:dyDescent="0.25">
      <c r="A40" s="3"/>
      <c r="B40" s="3"/>
      <c r="C40" s="3"/>
      <c r="D40" s="3"/>
      <c r="E40" s="3"/>
    </row>
    <row r="41" spans="1:5" x14ac:dyDescent="0.25">
      <c r="A41" s="3"/>
      <c r="B41" s="3"/>
      <c r="C41" s="3"/>
      <c r="D41" s="3"/>
      <c r="E41" s="3"/>
    </row>
    <row r="42" spans="1:5" x14ac:dyDescent="0.25">
      <c r="A42" s="3"/>
      <c r="B42" s="3"/>
      <c r="C42" s="3"/>
      <c r="D42" s="3"/>
      <c r="E42" s="3"/>
    </row>
  </sheetData>
  <mergeCells count="4">
    <mergeCell ref="C5:E5"/>
    <mergeCell ref="B4:B5"/>
    <mergeCell ref="A4:A5"/>
    <mergeCell ref="A2:E2"/>
  </mergeCells>
  <printOptions horizontalCentered="1"/>
  <pageMargins left="0.11811023622047245" right="0.11811023622047245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Приложение№1</vt:lpstr>
      <vt:lpstr>Приложение№2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Shilova</dc:creator>
  <cp:lastModifiedBy>raifo2</cp:lastModifiedBy>
  <cp:lastPrinted>2017-11-07T06:22:54Z</cp:lastPrinted>
  <dcterms:created xsi:type="dcterms:W3CDTF">2016-10-28T08:41:13Z</dcterms:created>
  <dcterms:modified xsi:type="dcterms:W3CDTF">2021-11-12T07:18:29Z</dcterms:modified>
</cp:coreProperties>
</file>